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3. 유가희 회사\01. 자격검정센터\2024_자검\01. 출제\01. 출제\06. ITQ_4월_정기\10. 기출공지\104_엑셀\"/>
    </mc:Choice>
  </mc:AlternateContent>
  <bookViews>
    <workbookView xWindow="-105" yWindow="-105" windowWidth="23250" windowHeight="12450"/>
  </bookViews>
  <sheets>
    <sheet name="제1작업" sheetId="1" r:id="rId1"/>
    <sheet name="제2작업" sheetId="2" r:id="rId2"/>
    <sheet name="제3작업" sheetId="3" r:id="rId3"/>
    <sheet name="제4작업" sheetId="13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제2작업!$B$18:$E$22</definedName>
    <definedName name="분류">제1작업!$D$5:$D$12</definedName>
  </definedNames>
  <calcPr calcId="191029"/>
  <pivotCaches>
    <pivotCache cacheId="3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J14" i="1" l="1"/>
  <c r="E13" i="1"/>
  <c r="J12" i="1"/>
  <c r="J10" i="1"/>
  <c r="J9" i="1"/>
  <c r="J8" i="1"/>
  <c r="I5" i="1"/>
  <c r="I9" i="1"/>
  <c r="I10" i="1"/>
  <c r="I11" i="1"/>
  <c r="J6" i="1"/>
  <c r="J7" i="1"/>
  <c r="J11" i="1"/>
  <c r="J5" i="1" l="1"/>
  <c r="J13" i="1"/>
  <c r="I12" i="1"/>
  <c r="I8" i="1"/>
  <c r="I7" i="1"/>
  <c r="I6" i="1"/>
</calcChain>
</file>

<file path=xl/sharedStrings.xml><?xml version="1.0" encoding="utf-8"?>
<sst xmlns="http://schemas.openxmlformats.org/spreadsheetml/2006/main" count="107" uniqueCount="47">
  <si>
    <t>총합계</t>
  </si>
  <si>
    <t>**</t>
  </si>
  <si>
    <t>제품명</t>
  </si>
  <si>
    <t>제품코드</t>
    <phoneticPr fontId="2" type="noConversion"/>
  </si>
  <si>
    <t>개수 : 제품명</t>
  </si>
  <si>
    <t>제품코드</t>
  </si>
  <si>
    <t>분류</t>
  </si>
  <si>
    <t>전월
판매량</t>
  </si>
  <si>
    <t>당월
판매량</t>
  </si>
  <si>
    <t>스코빌지수</t>
  </si>
  <si>
    <t>판매순위</t>
  </si>
  <si>
    <t>증감률(%)</t>
  </si>
  <si>
    <t>봉지</t>
  </si>
  <si>
    <t>국민 매콤라면</t>
  </si>
  <si>
    <t>콩나물 김치면</t>
  </si>
  <si>
    <t>봉지 제품 당월판매량 평균</t>
  </si>
  <si>
    <t>당월
판매량</t>
    <phoneticPr fontId="2" type="noConversion"/>
  </si>
  <si>
    <t>종이</t>
  </si>
  <si>
    <t>종이</t>
    <phoneticPr fontId="2" type="noConversion"/>
  </si>
  <si>
    <t>스티로폼(PS)</t>
  </si>
  <si>
    <t>스티로폼(PS)</t>
    <phoneticPr fontId="2" type="noConversion"/>
  </si>
  <si>
    <t>가격</t>
  </si>
  <si>
    <t>가격</t>
    <phoneticPr fontId="2" type="noConversion"/>
  </si>
  <si>
    <t>봉지</t>
    <phoneticPr fontId="2" type="noConversion"/>
  </si>
  <si>
    <t>Y1565</t>
    <phoneticPr fontId="2" type="noConversion"/>
  </si>
  <si>
    <t>R1886</t>
    <phoneticPr fontId="2" type="noConversion"/>
  </si>
  <si>
    <t>Y1314</t>
    <phoneticPr fontId="2" type="noConversion"/>
  </si>
  <si>
    <t>E1363</t>
    <phoneticPr fontId="2" type="noConversion"/>
  </si>
  <si>
    <t>T1578</t>
    <phoneticPr fontId="2" type="noConversion"/>
  </si>
  <si>
    <t>A1545</t>
  </si>
  <si>
    <t>A1545</t>
    <phoneticPr fontId="2" type="noConversion"/>
  </si>
  <si>
    <t>A1599</t>
    <phoneticPr fontId="2" type="noConversion"/>
  </si>
  <si>
    <t>T1436</t>
    <phoneticPr fontId="2" type="noConversion"/>
  </si>
  <si>
    <t>봉지 제품 최고 스코빌지수</t>
    <phoneticPr fontId="2" type="noConversion"/>
  </si>
  <si>
    <t>스티로폼(PS) 제품 개수</t>
    <phoneticPr fontId="2" type="noConversion"/>
  </si>
  <si>
    <t>매운 라면</t>
    <phoneticPr fontId="2" type="noConversion"/>
  </si>
  <si>
    <t>불맛 쫄면</t>
    <phoneticPr fontId="2" type="noConversion"/>
  </si>
  <si>
    <t xml:space="preserve"> 새우 라면</t>
    <phoneticPr fontId="2" type="noConversion"/>
  </si>
  <si>
    <t>비빔 얼큰면</t>
    <phoneticPr fontId="2" type="noConversion"/>
  </si>
  <si>
    <t>앵그리 레드면</t>
    <phoneticPr fontId="2" type="noConversion"/>
  </si>
  <si>
    <t>홍합 짬뽕면</t>
    <phoneticPr fontId="2" type="noConversion"/>
  </si>
  <si>
    <t>A*</t>
    <phoneticPr fontId="2" type="noConversion"/>
  </si>
  <si>
    <t>&gt;=2000</t>
    <phoneticPr fontId="2" type="noConversion"/>
  </si>
  <si>
    <t>평균 : 당월판매량</t>
  </si>
  <si>
    <t>1-1000</t>
  </si>
  <si>
    <t>1001-2000</t>
  </si>
  <si>
    <t>2001-3000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</si>
</sst>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#,##0_ "/>
    <numFmt numFmtId="177" formatCode="#,##0&quot;원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0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/>
        <bgColor theme="8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5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" xfId="1" applyNumberFormat="1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/>
    </xf>
    <xf numFmtId="0" fontId="3" fillId="0" borderId="7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/>
    </xf>
    <xf numFmtId="41" fontId="3" fillId="0" borderId="3" xfId="1" applyFont="1" applyBorder="1" applyAlignment="1">
      <alignment horizontal="right" vertical="center"/>
    </xf>
    <xf numFmtId="41" fontId="3" fillId="0" borderId="1" xfId="1" applyFont="1" applyBorder="1" applyAlignment="1">
      <alignment horizontal="right" vertical="center"/>
    </xf>
    <xf numFmtId="41" fontId="3" fillId="0" borderId="7" xfId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176" fontId="3" fillId="0" borderId="3" xfId="1" applyNumberFormat="1" applyFont="1" applyBorder="1" applyAlignment="1">
      <alignment horizontal="center" vertical="center"/>
    </xf>
    <xf numFmtId="176" fontId="3" fillId="0" borderId="1" xfId="1" applyNumberFormat="1" applyFont="1" applyBorder="1" applyAlignment="1">
      <alignment horizontal="center" vertical="center"/>
    </xf>
    <xf numFmtId="176" fontId="3" fillId="0" borderId="7" xfId="1" applyNumberFormat="1" applyFont="1" applyBorder="1" applyAlignment="1">
      <alignment horizontal="center" vertical="center"/>
    </xf>
    <xf numFmtId="41" fontId="3" fillId="0" borderId="4" xfId="1" applyFont="1" applyBorder="1" applyAlignment="1">
      <alignment horizontal="center" vertical="center"/>
    </xf>
    <xf numFmtId="41" fontId="3" fillId="0" borderId="6" xfId="1" applyFont="1" applyBorder="1" applyAlignment="1">
      <alignment horizontal="center" vertical="center"/>
    </xf>
    <xf numFmtId="41" fontId="3" fillId="0" borderId="8" xfId="1" applyFont="1" applyBorder="1" applyAlignment="1">
      <alignment horizontal="center" vertical="center"/>
    </xf>
    <xf numFmtId="177" fontId="3" fillId="0" borderId="3" xfId="1" applyNumberFormat="1" applyFont="1" applyBorder="1" applyAlignment="1">
      <alignment horizontal="right" vertical="center"/>
    </xf>
    <xf numFmtId="177" fontId="3" fillId="0" borderId="1" xfId="1" applyNumberFormat="1" applyFont="1" applyBorder="1" applyAlignment="1">
      <alignment horizontal="right" vertical="center"/>
    </xf>
    <xf numFmtId="177" fontId="3" fillId="0" borderId="7" xfId="1" applyNumberFormat="1" applyFont="1" applyBorder="1" applyAlignment="1">
      <alignment horizontal="right" vertical="center"/>
    </xf>
    <xf numFmtId="177" fontId="0" fillId="0" borderId="0" xfId="0" applyNumberFormat="1" applyAlignment="1">
      <alignment horizontal="left" vertical="center"/>
    </xf>
    <xf numFmtId="0" fontId="0" fillId="0" borderId="0" xfId="0" pivotButton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41" fontId="3" fillId="0" borderId="4" xfId="1" applyFont="1" applyBorder="1" applyAlignment="1">
      <alignment horizontal="right" vertical="center"/>
    </xf>
    <xf numFmtId="41" fontId="3" fillId="0" borderId="0" xfId="0" applyNumberFormat="1" applyFont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1" fontId="3" fillId="0" borderId="18" xfId="1" applyFont="1" applyBorder="1" applyAlignment="1">
      <alignment horizontal="right" vertical="center"/>
    </xf>
    <xf numFmtId="41" fontId="3" fillId="0" borderId="11" xfId="1" applyFont="1" applyBorder="1" applyAlignment="1">
      <alignment horizontal="right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1" fontId="3" fillId="0" borderId="13" xfId="1" applyFont="1" applyBorder="1" applyAlignment="1">
      <alignment horizontal="right" vertical="center"/>
    </xf>
    <xf numFmtId="41" fontId="3" fillId="0" borderId="14" xfId="1" applyFont="1" applyBorder="1" applyAlignment="1">
      <alignment horizontal="right" vertical="center"/>
    </xf>
    <xf numFmtId="0" fontId="3" fillId="0" borderId="26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쉼표 [0]" xfId="1" builtinId="6"/>
    <cellStyle name="표준" xfId="0" builtinId="0"/>
  </cellStyles>
  <dxfs count="9">
    <dxf>
      <alignment horizontal="center"/>
    </dxf>
    <dxf>
      <numFmt numFmtId="33" formatCode="_-* #,##0_-;\-* #,##0_-;_-* &quot;-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altLang="en-US" sz="2000" b="1"/>
              <a:t>봉지 및 종이라면 판매 현황</a:t>
            </a:r>
            <a:endParaRPr lang="ko-KR" sz="2000" b="1"/>
          </a:p>
        </c:rich>
      </c:tx>
      <c:layout/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당월판매량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(제1작업!$C$5:$C$6,제1작업!$C$8:$C$10,제1작업!$C$12)</c:f>
              <c:strCache>
                <c:ptCount val="6"/>
                <c:pt idx="0">
                  <c:v> 새우 라면</c:v>
                </c:pt>
                <c:pt idx="1">
                  <c:v>매운 라면</c:v>
                </c:pt>
                <c:pt idx="2">
                  <c:v>앵그리 레드면</c:v>
                </c:pt>
                <c:pt idx="3">
                  <c:v>국민 매콤라면</c:v>
                </c:pt>
                <c:pt idx="4">
                  <c:v>콩나물 김치면</c:v>
                </c:pt>
                <c:pt idx="5">
                  <c:v>불맛 쫄면</c:v>
                </c:pt>
              </c:strCache>
            </c:strRef>
          </c:cat>
          <c:val>
            <c:numRef>
              <c:f>(제1작업!$G$5:$G$6,제1작업!$G$8:$G$10,제1작업!$G$12)</c:f>
              <c:numCache>
                <c:formatCode>_(* #,##0_);_(* \(#,##0\);_(* "-"_);_(@_)</c:formatCode>
                <c:ptCount val="6"/>
                <c:pt idx="0">
                  <c:v>29350</c:v>
                </c:pt>
                <c:pt idx="1">
                  <c:v>44700</c:v>
                </c:pt>
                <c:pt idx="2">
                  <c:v>5900</c:v>
                </c:pt>
                <c:pt idx="3">
                  <c:v>45500</c:v>
                </c:pt>
                <c:pt idx="4">
                  <c:v>13900</c:v>
                </c:pt>
                <c:pt idx="5">
                  <c:v>10900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AA-479D-B996-38CFD5344B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234276544"/>
        <c:axId val="1234274048"/>
      </c:barChart>
      <c:lineChart>
        <c:grouping val="standard"/>
        <c:varyColors val="0"/>
        <c:ser>
          <c:idx val="0"/>
          <c:order val="0"/>
          <c:tx>
            <c:strRef>
              <c:f>제1작업!$E$4</c:f>
              <c:strCache>
                <c:ptCount val="1"/>
                <c:pt idx="0">
                  <c:v>가격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5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EAA-479D-B996-38CFD5344B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(제1작업!$C$5:$C$6,제1작업!$C$8:$C$10,제1작업!$C$12)</c:f>
              <c:strCache>
                <c:ptCount val="6"/>
                <c:pt idx="0">
                  <c:v> 새우 라면</c:v>
                </c:pt>
                <c:pt idx="1">
                  <c:v>매운 라면</c:v>
                </c:pt>
                <c:pt idx="2">
                  <c:v>앵그리 레드면</c:v>
                </c:pt>
                <c:pt idx="3">
                  <c:v>국민 매콤라면</c:v>
                </c:pt>
                <c:pt idx="4">
                  <c:v>콩나물 김치면</c:v>
                </c:pt>
                <c:pt idx="5">
                  <c:v>불맛 쫄면</c:v>
                </c:pt>
              </c:strCache>
            </c:strRef>
          </c:cat>
          <c:val>
            <c:numRef>
              <c:f>(제1작업!$E$5:$E$6,제1작업!$E$8:$E$10,제1작업!$E$12)</c:f>
              <c:numCache>
                <c:formatCode>#,##0"원"</c:formatCode>
                <c:ptCount val="6"/>
                <c:pt idx="0">
                  <c:v>1350</c:v>
                </c:pt>
                <c:pt idx="1">
                  <c:v>1400</c:v>
                </c:pt>
                <c:pt idx="2">
                  <c:v>1200</c:v>
                </c:pt>
                <c:pt idx="3">
                  <c:v>1100</c:v>
                </c:pt>
                <c:pt idx="4">
                  <c:v>950</c:v>
                </c:pt>
                <c:pt idx="5">
                  <c:v>2450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AA-479D-B996-38CFD5344B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6577472"/>
        <c:axId val="1776575808"/>
      </c:lineChart>
      <c:catAx>
        <c:axId val="1234276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234274048"/>
        <c:crosses val="autoZero"/>
        <c:auto val="1"/>
        <c:lblAlgn val="ctr"/>
        <c:lblOffset val="100"/>
        <c:noMultiLvlLbl val="0"/>
      </c:catAx>
      <c:valAx>
        <c:axId val="1234274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234276544"/>
        <c:crosses val="autoZero"/>
        <c:crossBetween val="between"/>
      </c:valAx>
      <c:valAx>
        <c:axId val="1776575808"/>
        <c:scaling>
          <c:orientation val="minMax"/>
        </c:scaling>
        <c:delete val="0"/>
        <c:axPos val="r"/>
        <c:numFmt formatCode="#,##0&quot;원&quot;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776577472"/>
        <c:crosses val="max"/>
        <c:crossBetween val="between"/>
        <c:majorUnit val="700"/>
      </c:valAx>
      <c:catAx>
        <c:axId val="17765774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776575808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120968</xdr:rowOff>
    </xdr:from>
    <xdr:to>
      <xdr:col>6</xdr:col>
      <xdr:colOff>493395</xdr:colOff>
      <xdr:row>2</xdr:row>
      <xdr:rowOff>168593</xdr:rowOff>
    </xdr:to>
    <xdr:sp macro="" textlink="">
      <xdr:nvSpPr>
        <xdr:cNvPr id="7" name="사각형: 잘린 위쪽 모서리 1">
          <a:extLst>
            <a:ext uri="{FF2B5EF4-FFF2-40B4-BE49-F238E27FC236}">
              <a16:creationId xmlns:a16="http://schemas.microsoft.com/office/drawing/2014/main" id="{EB1CCB29-21C9-48E4-B1A4-C54E2F75D0BA}"/>
            </a:ext>
          </a:extLst>
        </xdr:cNvPr>
        <xdr:cNvSpPr/>
      </xdr:nvSpPr>
      <xdr:spPr>
        <a:xfrm>
          <a:off x="121920" y="120968"/>
          <a:ext cx="5004435" cy="611505"/>
        </a:xfrm>
        <a:prstGeom prst="hexagon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우리마트 라면 판매 현황</a:t>
          </a:r>
        </a:p>
      </xdr:txBody>
    </xdr:sp>
    <xdr:clientData/>
  </xdr:twoCellAnchor>
  <xdr:twoCellAnchor>
    <xdr:from>
      <xdr:col>7</xdr:col>
      <xdr:colOff>0</xdr:colOff>
      <xdr:row>0</xdr:row>
      <xdr:rowOff>106680</xdr:rowOff>
    </xdr:from>
    <xdr:to>
      <xdr:col>10</xdr:col>
      <xdr:colOff>0</xdr:colOff>
      <xdr:row>2</xdr:row>
      <xdr:rowOff>167640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5B25AEBF-987C-4D06-B3B4-7B5D7FC58B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0" y="106680"/>
          <a:ext cx="2788920" cy="6248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D47E9254-6A5D-4021-857A-999A5A1D253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0.67012</cdr:x>
      <cdr:y>0.1267</cdr:y>
    </cdr:from>
    <cdr:to>
      <cdr:x>0.78734</cdr:x>
      <cdr:y>0.19789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32541D2A-043C-4A0B-BDF8-050ED3512B4A}"/>
            </a:ext>
          </a:extLst>
        </cdr:cNvPr>
        <cdr:cNvSpPr/>
      </cdr:nvSpPr>
      <cdr:spPr>
        <a:xfrm xmlns:a="http://schemas.openxmlformats.org/drawingml/2006/main">
          <a:off x="6227379" y="769007"/>
          <a:ext cx="1089284" cy="432108"/>
        </a:xfrm>
        <a:prstGeom xmlns:a="http://schemas.openxmlformats.org/drawingml/2006/main" prst="wedgeRoundRectCallout">
          <a:avLst>
            <a:gd name="adj1" fmla="val 78147"/>
            <a:gd name="adj2" fmla="val 48659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최고 가격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5359.328435995369" createdVersion="7" refreshedVersion="7" minRefreshableVersion="3" recordCount="8">
  <cacheSource type="worksheet">
    <worksheetSource ref="B4:H12" sheet="제1작업"/>
  </cacheSource>
  <cacheFields count="7">
    <cacheField name="제품코드" numFmtId="0">
      <sharedItems/>
    </cacheField>
    <cacheField name="제품명" numFmtId="0">
      <sharedItems/>
    </cacheField>
    <cacheField name="분류" numFmtId="176">
      <sharedItems count="3">
        <s v="봉지"/>
        <s v="스티로폼(PS)"/>
        <s v="종이"/>
      </sharedItems>
    </cacheField>
    <cacheField name="가격" numFmtId="177">
      <sharedItems containsSemiMixedTypes="0" containsString="0" containsNumber="1" containsInteger="1" minValue="950" maxValue="2500" count="8">
        <n v="1350"/>
        <n v="1400"/>
        <n v="1800"/>
        <n v="1200"/>
        <n v="1100"/>
        <n v="950"/>
        <n v="2500"/>
        <n v="2450"/>
      </sharedItems>
      <fieldGroup base="3">
        <rangePr autoStart="0" startNum="1" endNum="2500" groupInterval="1000"/>
        <groupItems count="5">
          <s v="&lt;1"/>
          <s v="1-1000"/>
          <s v="1001-2000"/>
          <s v="2001-3000"/>
          <s v="&gt;3001"/>
        </groupItems>
      </fieldGroup>
    </cacheField>
    <cacheField name="전월_x000a_판매량" numFmtId="41">
      <sharedItems containsSemiMixedTypes="0" containsString="0" containsNumber="1" containsInteger="1" minValue="5300" maxValue="57300"/>
    </cacheField>
    <cacheField name="당월_x000a_판매량" numFmtId="41">
      <sharedItems containsSemiMixedTypes="0" containsString="0" containsNumber="1" containsInteger="1" minValue="5900" maxValue="45500"/>
    </cacheField>
    <cacheField name="스코빌지수" numFmtId="41">
      <sharedItems containsSemiMixedTypes="0" containsString="0" containsNumber="1" containsInteger="1" minValue="2769" maxValue="855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A1545"/>
    <s v=" 새우 라면"/>
    <x v="0"/>
    <x v="0"/>
    <n v="28200"/>
    <n v="29350"/>
    <n v="5013"/>
  </r>
  <r>
    <s v="Y1565"/>
    <s v="매운 라면"/>
    <x v="0"/>
    <x v="1"/>
    <n v="57300"/>
    <n v="44700"/>
    <n v="4044"/>
  </r>
  <r>
    <s v="R1886"/>
    <s v="비빔 얼큰면"/>
    <x v="1"/>
    <x v="2"/>
    <n v="10700"/>
    <n v="9030"/>
    <n v="2769"/>
  </r>
  <r>
    <s v="Y1314"/>
    <s v="앵그리 레드면"/>
    <x v="2"/>
    <x v="3"/>
    <n v="5300"/>
    <n v="5900"/>
    <n v="8557"/>
  </r>
  <r>
    <s v="E1363"/>
    <s v="국민 매콤라면"/>
    <x v="2"/>
    <x v="4"/>
    <n v="37300"/>
    <n v="45500"/>
    <n v="3960"/>
  </r>
  <r>
    <s v="A1599"/>
    <s v="콩나물 김치면"/>
    <x v="0"/>
    <x v="5"/>
    <n v="18700"/>
    <n v="13900"/>
    <n v="5930"/>
  </r>
  <r>
    <s v="T1436"/>
    <s v="홍합 짬뽕면"/>
    <x v="1"/>
    <x v="6"/>
    <n v="12400"/>
    <n v="22500"/>
    <n v="4000"/>
  </r>
  <r>
    <s v="T1578"/>
    <s v="불맛 쫄면"/>
    <x v="2"/>
    <x v="7"/>
    <n v="10000"/>
    <n v="10900"/>
    <n v="303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3" cacheId="3" applyNumberFormats="0" applyBorderFormats="0" applyFontFormats="0" applyPatternFormats="0" applyAlignmentFormats="0" applyWidthHeightFormats="1" dataCaption="값" missingCaption="**" updatedVersion="7" minRefreshableVersion="3" useAutoFormatting="1" colGrandTotals="0" itemPrintTitles="1" mergeItem="1" createdVersion="7" indent="0" outline="1" outlineData="1" multipleFieldFilters="0" rowHeaderCaption="가격" colHeaderCaption="분류">
  <location ref="B2:H8" firstHeaderRow="1" firstDataRow="3" firstDataCol="1"/>
  <pivotFields count="7">
    <pivotField showAll="0"/>
    <pivotField dataField="1" showAll="0"/>
    <pivotField axis="axisCol" showAll="0" sortType="descending">
      <items count="4">
        <item x="2"/>
        <item x="1"/>
        <item x="0"/>
        <item t="default"/>
      </items>
    </pivotField>
    <pivotField axis="axisRow" numFmtId="177" showAll="0">
      <items count="6">
        <item x="0"/>
        <item x="1"/>
        <item x="2"/>
        <item x="3"/>
        <item x="4"/>
        <item t="default"/>
      </items>
    </pivotField>
    <pivotField numFmtId="41" showAll="0"/>
    <pivotField dataField="1" numFmtId="41" showAll="0"/>
    <pivotField numFmtId="41" showAll="0"/>
  </pivotFields>
  <rowFields count="1">
    <field x="3"/>
  </rowFields>
  <rowItems count="4">
    <i>
      <x v="1"/>
    </i>
    <i>
      <x v="2"/>
    </i>
    <i>
      <x v="3"/>
    </i>
    <i t="grand">
      <x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제품명" fld="1" subtotal="count" baseField="0" baseItem="0"/>
    <dataField name="평균 : 당월판매량" fld="5" subtotal="average" baseField="3" baseItem="0"/>
  </dataFields>
  <formats count="2">
    <format dxfId="1">
      <pivotArea outline="0" collapsedLevelsAreSubtotals="1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표1" displayName="표1" ref="B18:E22" totalsRowShown="0" tableBorderDxfId="6">
  <autoFilter ref="B18:E22"/>
  <tableColumns count="4">
    <tableColumn id="1" name="제품코드" dataDxfId="5"/>
    <tableColumn id="2" name="제품명" dataDxfId="4"/>
    <tableColumn id="3" name="전월_x000a_판매량" dataDxfId="3" dataCellStyle="쉼표 [0]"/>
    <tableColumn id="4" name="당월_x000a_판매량" dataDxfId="2" dataCellStyle="쉼표 [0]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7"/>
  <sheetViews>
    <sheetView showGridLines="0" tabSelected="1" zoomScaleNormal="100" workbookViewId="0">
      <selection activeCell="N19" sqref="N19"/>
    </sheetView>
  </sheetViews>
  <sheetFormatPr defaultColWidth="9" defaultRowHeight="13.5" x14ac:dyDescent="0.3"/>
  <cols>
    <col min="1" max="1" width="1.625" style="1" customWidth="1"/>
    <col min="2" max="2" width="9.625" style="1" customWidth="1"/>
    <col min="3" max="3" width="16.25" style="1" customWidth="1"/>
    <col min="4" max="4" width="14" style="1" customWidth="1"/>
    <col min="5" max="5" width="12" style="1" customWidth="1"/>
    <col min="6" max="6" width="14.25" style="1" customWidth="1"/>
    <col min="7" max="7" width="12" style="1" customWidth="1"/>
    <col min="8" max="10" width="12.25" style="1" customWidth="1"/>
    <col min="11" max="16384" width="9" style="1"/>
  </cols>
  <sheetData>
    <row r="1" spans="2:10" ht="22.5" customHeight="1" x14ac:dyDescent="0.3"/>
    <row r="2" spans="2:10" ht="22.5" customHeight="1" x14ac:dyDescent="0.3"/>
    <row r="3" spans="2:10" ht="22.5" customHeight="1" thickBot="1" x14ac:dyDescent="0.35"/>
    <row r="4" spans="2:10" ht="27.75" thickBot="1" x14ac:dyDescent="0.35">
      <c r="B4" s="13" t="s">
        <v>5</v>
      </c>
      <c r="C4" s="14" t="s">
        <v>2</v>
      </c>
      <c r="D4" s="15" t="s">
        <v>6</v>
      </c>
      <c r="E4" s="14" t="s">
        <v>22</v>
      </c>
      <c r="F4" s="15" t="s">
        <v>7</v>
      </c>
      <c r="G4" s="15" t="s">
        <v>8</v>
      </c>
      <c r="H4" s="15" t="s">
        <v>9</v>
      </c>
      <c r="I4" s="14" t="s">
        <v>10</v>
      </c>
      <c r="J4" s="16" t="s">
        <v>11</v>
      </c>
    </row>
    <row r="5" spans="2:10" ht="19.5" customHeight="1" x14ac:dyDescent="0.3">
      <c r="B5" s="6" t="s">
        <v>30</v>
      </c>
      <c r="C5" s="7" t="s">
        <v>37</v>
      </c>
      <c r="D5" s="25" t="s">
        <v>23</v>
      </c>
      <c r="E5" s="31">
        <v>1350</v>
      </c>
      <c r="F5" s="17">
        <v>28200</v>
      </c>
      <c r="G5" s="17">
        <v>29350</v>
      </c>
      <c r="H5" s="17">
        <v>5013</v>
      </c>
      <c r="I5" s="9">
        <f t="shared" ref="I5:I12" si="0">IF(_xlfn.RANK.EQ(G5,$G$5:$G$12)&lt;=3,_xlfn.RANK.EQ(G5,$G$5:$G$12),"")</f>
        <v>3</v>
      </c>
      <c r="J5" s="28">
        <f t="shared" ref="J5:J12" si="1">INT((G5/F5)*100)</f>
        <v>104</v>
      </c>
    </row>
    <row r="6" spans="2:10" ht="19.5" customHeight="1" x14ac:dyDescent="0.3">
      <c r="B6" s="2" t="s">
        <v>24</v>
      </c>
      <c r="C6" s="12" t="s">
        <v>35</v>
      </c>
      <c r="D6" s="26" t="s">
        <v>12</v>
      </c>
      <c r="E6" s="32">
        <v>1400</v>
      </c>
      <c r="F6" s="18">
        <v>57300</v>
      </c>
      <c r="G6" s="18">
        <v>44700</v>
      </c>
      <c r="H6" s="18">
        <v>4044</v>
      </c>
      <c r="I6" s="10">
        <f t="shared" si="0"/>
        <v>2</v>
      </c>
      <c r="J6" s="29">
        <f t="shared" si="1"/>
        <v>78</v>
      </c>
    </row>
    <row r="7" spans="2:10" ht="19.5" customHeight="1" x14ac:dyDescent="0.3">
      <c r="B7" s="2" t="s">
        <v>25</v>
      </c>
      <c r="C7" s="12" t="s">
        <v>38</v>
      </c>
      <c r="D7" s="26" t="s">
        <v>20</v>
      </c>
      <c r="E7" s="32">
        <v>1800</v>
      </c>
      <c r="F7" s="18">
        <v>10700</v>
      </c>
      <c r="G7" s="18">
        <v>9030</v>
      </c>
      <c r="H7" s="18">
        <v>2769</v>
      </c>
      <c r="I7" s="10" t="str">
        <f t="shared" si="0"/>
        <v/>
      </c>
      <c r="J7" s="29">
        <f t="shared" si="1"/>
        <v>84</v>
      </c>
    </row>
    <row r="8" spans="2:10" ht="19.5" customHeight="1" x14ac:dyDescent="0.3">
      <c r="B8" s="2" t="s">
        <v>26</v>
      </c>
      <c r="C8" s="12" t="s">
        <v>39</v>
      </c>
      <c r="D8" s="26" t="s">
        <v>18</v>
      </c>
      <c r="E8" s="32">
        <v>1200</v>
      </c>
      <c r="F8" s="18">
        <v>5300</v>
      </c>
      <c r="G8" s="18">
        <v>5900</v>
      </c>
      <c r="H8" s="18">
        <v>8557</v>
      </c>
      <c r="I8" s="10" t="str">
        <f t="shared" si="0"/>
        <v/>
      </c>
      <c r="J8" s="29">
        <f t="shared" si="1"/>
        <v>111</v>
      </c>
    </row>
    <row r="9" spans="2:10" ht="19.5" customHeight="1" x14ac:dyDescent="0.3">
      <c r="B9" s="2" t="s">
        <v>27</v>
      </c>
      <c r="C9" s="12" t="s">
        <v>13</v>
      </c>
      <c r="D9" s="26" t="s">
        <v>18</v>
      </c>
      <c r="E9" s="32">
        <v>1100</v>
      </c>
      <c r="F9" s="18">
        <v>37300</v>
      </c>
      <c r="G9" s="18">
        <v>45500</v>
      </c>
      <c r="H9" s="18">
        <v>3960</v>
      </c>
      <c r="I9" s="10">
        <f t="shared" si="0"/>
        <v>1</v>
      </c>
      <c r="J9" s="29">
        <f t="shared" si="1"/>
        <v>121</v>
      </c>
    </row>
    <row r="10" spans="2:10" ht="19.5" customHeight="1" x14ac:dyDescent="0.3">
      <c r="B10" s="2" t="s">
        <v>31</v>
      </c>
      <c r="C10" s="12" t="s">
        <v>14</v>
      </c>
      <c r="D10" s="26" t="s">
        <v>12</v>
      </c>
      <c r="E10" s="32">
        <v>950</v>
      </c>
      <c r="F10" s="18">
        <v>18700</v>
      </c>
      <c r="G10" s="18">
        <v>13900</v>
      </c>
      <c r="H10" s="18">
        <v>5930</v>
      </c>
      <c r="I10" s="10" t="str">
        <f t="shared" si="0"/>
        <v/>
      </c>
      <c r="J10" s="29">
        <f t="shared" si="1"/>
        <v>74</v>
      </c>
    </row>
    <row r="11" spans="2:10" ht="19.5" customHeight="1" x14ac:dyDescent="0.3">
      <c r="B11" s="2" t="s">
        <v>32</v>
      </c>
      <c r="C11" s="12" t="s">
        <v>40</v>
      </c>
      <c r="D11" s="26" t="s">
        <v>20</v>
      </c>
      <c r="E11" s="32">
        <v>2500</v>
      </c>
      <c r="F11" s="18">
        <v>12400</v>
      </c>
      <c r="G11" s="18">
        <v>22500</v>
      </c>
      <c r="H11" s="18">
        <v>4000</v>
      </c>
      <c r="I11" s="10" t="str">
        <f t="shared" si="0"/>
        <v/>
      </c>
      <c r="J11" s="29">
        <f t="shared" si="1"/>
        <v>181</v>
      </c>
    </row>
    <row r="12" spans="2:10" ht="19.5" customHeight="1" thickBot="1" x14ac:dyDescent="0.35">
      <c r="B12" s="8" t="s">
        <v>28</v>
      </c>
      <c r="C12" s="4" t="s">
        <v>36</v>
      </c>
      <c r="D12" s="27" t="s">
        <v>18</v>
      </c>
      <c r="E12" s="33">
        <v>2450</v>
      </c>
      <c r="F12" s="19">
        <v>10000</v>
      </c>
      <c r="G12" s="19">
        <v>10900</v>
      </c>
      <c r="H12" s="19">
        <v>3037</v>
      </c>
      <c r="I12" s="11" t="str">
        <f t="shared" si="0"/>
        <v/>
      </c>
      <c r="J12" s="30">
        <f t="shared" si="1"/>
        <v>109</v>
      </c>
    </row>
    <row r="13" spans="2:10" ht="19.5" customHeight="1" x14ac:dyDescent="0.3">
      <c r="B13" s="51" t="s">
        <v>33</v>
      </c>
      <c r="C13" s="52"/>
      <c r="D13" s="53"/>
      <c r="E13" s="17">
        <f>DMAX(B4:H12,7,D4:D5)</f>
        <v>5930</v>
      </c>
      <c r="F13" s="54"/>
      <c r="G13" s="56" t="s">
        <v>15</v>
      </c>
      <c r="H13" s="52"/>
      <c r="I13" s="53"/>
      <c r="J13" s="38">
        <f>ROUND(DAVERAGE(B4:H12,G4,D4:D5),0)</f>
        <v>29317</v>
      </c>
    </row>
    <row r="14" spans="2:10" ht="27.75" thickBot="1" x14ac:dyDescent="0.35">
      <c r="B14" s="57" t="s">
        <v>34</v>
      </c>
      <c r="C14" s="58"/>
      <c r="D14" s="59"/>
      <c r="E14" s="19" t="str">
        <f>COUNTIF(분류,"스티로폼(PS)")&amp;"개"</f>
        <v>2개</v>
      </c>
      <c r="F14" s="55"/>
      <c r="G14" s="3" t="s">
        <v>3</v>
      </c>
      <c r="H14" s="23" t="s">
        <v>29</v>
      </c>
      <c r="I14" s="5" t="s">
        <v>16</v>
      </c>
      <c r="J14" s="30">
        <f>VLOOKUP(H14,B4:H12,6,0)</f>
        <v>29350</v>
      </c>
    </row>
    <row r="17" spans="6:7" x14ac:dyDescent="0.3">
      <c r="G17" s="39"/>
    </row>
    <row r="19" spans="6:7" x14ac:dyDescent="0.3">
      <c r="F19" s="39"/>
      <c r="G19" s="39"/>
    </row>
    <row r="20" spans="6:7" ht="31.5" customHeight="1" x14ac:dyDescent="0.3">
      <c r="F20" s="39"/>
      <c r="G20" s="39"/>
    </row>
    <row r="21" spans="6:7" x14ac:dyDescent="0.3">
      <c r="F21" s="39"/>
      <c r="G21" s="39"/>
    </row>
    <row r="22" spans="6:7" x14ac:dyDescent="0.3">
      <c r="F22" s="39"/>
      <c r="G22" s="39"/>
    </row>
    <row r="23" spans="6:7" x14ac:dyDescent="0.3">
      <c r="F23" s="39"/>
      <c r="G23" s="39"/>
    </row>
    <row r="24" spans="6:7" x14ac:dyDescent="0.3">
      <c r="F24" s="39"/>
      <c r="G24" s="39"/>
    </row>
    <row r="25" spans="6:7" x14ac:dyDescent="0.3">
      <c r="F25" s="39"/>
      <c r="G25" s="39"/>
    </row>
    <row r="26" spans="6:7" x14ac:dyDescent="0.3">
      <c r="F26" s="39"/>
      <c r="G26" s="39"/>
    </row>
    <row r="27" spans="6:7" x14ac:dyDescent="0.3">
      <c r="F27" s="39"/>
      <c r="G27" s="39"/>
    </row>
  </sheetData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8" priority="1">
      <formula>$G5&gt;=40000</formula>
    </cfRule>
  </conditionalFormatting>
  <dataValidations count="1">
    <dataValidation type="list" allowBlank="1" showInputMessage="1" showErrorMessage="1" sqref="H14">
      <formula1>$B$5:$B$12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showGridLines="0" zoomScaleNormal="100" workbookViewId="0">
      <selection activeCell="H18" sqref="H18"/>
    </sheetView>
  </sheetViews>
  <sheetFormatPr defaultColWidth="9" defaultRowHeight="13.5" x14ac:dyDescent="0.3"/>
  <cols>
    <col min="1" max="1" width="1.625" style="1" customWidth="1"/>
    <col min="2" max="2" width="10.75" style="1" customWidth="1"/>
    <col min="3" max="3" width="16.25" style="1" customWidth="1"/>
    <col min="4" max="4" width="14" style="1" customWidth="1"/>
    <col min="5" max="5" width="12" style="1" customWidth="1"/>
    <col min="6" max="6" width="14.25" style="1" customWidth="1"/>
    <col min="7" max="7" width="12" style="1" customWidth="1"/>
    <col min="8" max="8" width="12.25" style="1" customWidth="1"/>
    <col min="9" max="16384" width="9" style="1"/>
  </cols>
  <sheetData>
    <row r="1" spans="2:8" ht="14.25" thickBot="1" x14ac:dyDescent="0.35"/>
    <row r="2" spans="2:8" ht="27.75" thickBot="1" x14ac:dyDescent="0.35">
      <c r="B2" s="13" t="s">
        <v>5</v>
      </c>
      <c r="C2" s="14" t="s">
        <v>2</v>
      </c>
      <c r="D2" s="15" t="s">
        <v>6</v>
      </c>
      <c r="E2" s="14" t="s">
        <v>22</v>
      </c>
      <c r="F2" s="15" t="s">
        <v>7</v>
      </c>
      <c r="G2" s="15" t="s">
        <v>8</v>
      </c>
      <c r="H2" s="15" t="s">
        <v>9</v>
      </c>
    </row>
    <row r="3" spans="2:8" x14ac:dyDescent="0.3">
      <c r="B3" s="20" t="s">
        <v>30</v>
      </c>
      <c r="C3" s="21" t="s">
        <v>37</v>
      </c>
      <c r="D3" s="25" t="s">
        <v>23</v>
      </c>
      <c r="E3" s="31">
        <v>1350</v>
      </c>
      <c r="F3" s="17">
        <v>28200</v>
      </c>
      <c r="G3" s="17">
        <v>29350</v>
      </c>
      <c r="H3" s="17">
        <v>5013</v>
      </c>
    </row>
    <row r="4" spans="2:8" x14ac:dyDescent="0.3">
      <c r="B4" s="2" t="s">
        <v>24</v>
      </c>
      <c r="C4" s="12" t="s">
        <v>35</v>
      </c>
      <c r="D4" s="26" t="s">
        <v>12</v>
      </c>
      <c r="E4" s="32">
        <v>1400</v>
      </c>
      <c r="F4" s="18">
        <v>57300</v>
      </c>
      <c r="G4" s="18">
        <v>44700</v>
      </c>
      <c r="H4" s="18">
        <v>4044</v>
      </c>
    </row>
    <row r="5" spans="2:8" x14ac:dyDescent="0.3">
      <c r="B5" s="2" t="s">
        <v>25</v>
      </c>
      <c r="C5" s="12" t="s">
        <v>38</v>
      </c>
      <c r="D5" s="26" t="s">
        <v>20</v>
      </c>
      <c r="E5" s="32">
        <v>1800</v>
      </c>
      <c r="F5" s="18">
        <v>10700</v>
      </c>
      <c r="G5" s="18">
        <v>9030</v>
      </c>
      <c r="H5" s="18">
        <v>2769</v>
      </c>
    </row>
    <row r="6" spans="2:8" x14ac:dyDescent="0.3">
      <c r="B6" s="2" t="s">
        <v>26</v>
      </c>
      <c r="C6" s="12" t="s">
        <v>39</v>
      </c>
      <c r="D6" s="26" t="s">
        <v>18</v>
      </c>
      <c r="E6" s="32">
        <v>1200</v>
      </c>
      <c r="F6" s="18">
        <v>5300</v>
      </c>
      <c r="G6" s="18">
        <v>5900</v>
      </c>
      <c r="H6" s="18">
        <v>8557</v>
      </c>
    </row>
    <row r="7" spans="2:8" x14ac:dyDescent="0.3">
      <c r="B7" s="2" t="s">
        <v>27</v>
      </c>
      <c r="C7" s="12" t="s">
        <v>13</v>
      </c>
      <c r="D7" s="26" t="s">
        <v>18</v>
      </c>
      <c r="E7" s="32">
        <v>1100</v>
      </c>
      <c r="F7" s="18">
        <v>37300</v>
      </c>
      <c r="G7" s="18">
        <v>45500</v>
      </c>
      <c r="H7" s="18">
        <v>3960</v>
      </c>
    </row>
    <row r="8" spans="2:8" x14ac:dyDescent="0.3">
      <c r="B8" s="2" t="s">
        <v>31</v>
      </c>
      <c r="C8" s="12" t="s">
        <v>14</v>
      </c>
      <c r="D8" s="26" t="s">
        <v>12</v>
      </c>
      <c r="E8" s="32">
        <v>950</v>
      </c>
      <c r="F8" s="18">
        <v>18700</v>
      </c>
      <c r="G8" s="18">
        <v>13900</v>
      </c>
      <c r="H8" s="18">
        <v>5930</v>
      </c>
    </row>
    <row r="9" spans="2:8" x14ac:dyDescent="0.3">
      <c r="B9" s="2" t="s">
        <v>32</v>
      </c>
      <c r="C9" s="12" t="s">
        <v>40</v>
      </c>
      <c r="D9" s="26" t="s">
        <v>20</v>
      </c>
      <c r="E9" s="32">
        <v>2500</v>
      </c>
      <c r="F9" s="18">
        <v>12400</v>
      </c>
      <c r="G9" s="18">
        <v>22500</v>
      </c>
      <c r="H9" s="18">
        <v>4000</v>
      </c>
    </row>
    <row r="10" spans="2:8" ht="14.25" thickBot="1" x14ac:dyDescent="0.35">
      <c r="B10" s="22" t="s">
        <v>28</v>
      </c>
      <c r="C10" s="23" t="s">
        <v>36</v>
      </c>
      <c r="D10" s="27" t="s">
        <v>18</v>
      </c>
      <c r="E10" s="33">
        <v>2450</v>
      </c>
      <c r="F10" s="19">
        <v>10000</v>
      </c>
      <c r="G10" s="19">
        <v>10900</v>
      </c>
      <c r="H10" s="19">
        <v>3037</v>
      </c>
    </row>
    <row r="13" spans="2:8" ht="14.25" thickBot="1" x14ac:dyDescent="0.35"/>
    <row r="14" spans="2:8" ht="14.25" thickBot="1" x14ac:dyDescent="0.35">
      <c r="B14" s="13" t="s">
        <v>5</v>
      </c>
      <c r="C14" s="14" t="s">
        <v>22</v>
      </c>
    </row>
    <row r="15" spans="2:8" x14ac:dyDescent="0.3">
      <c r="B15" s="1" t="s">
        <v>41</v>
      </c>
    </row>
    <row r="16" spans="2:8" x14ac:dyDescent="0.3">
      <c r="C16" s="1" t="s">
        <v>42</v>
      </c>
    </row>
    <row r="18" spans="2:5" ht="27.75" thickBot="1" x14ac:dyDescent="0.35">
      <c r="B18" s="44" t="s">
        <v>5</v>
      </c>
      <c r="C18" s="45" t="s">
        <v>2</v>
      </c>
      <c r="D18" s="46" t="s">
        <v>7</v>
      </c>
      <c r="E18" s="46" t="s">
        <v>8</v>
      </c>
    </row>
    <row r="19" spans="2:5" x14ac:dyDescent="0.3">
      <c r="B19" s="40" t="s">
        <v>30</v>
      </c>
      <c r="C19" s="21" t="s">
        <v>37</v>
      </c>
      <c r="D19" s="17">
        <v>28200</v>
      </c>
      <c r="E19" s="42">
        <v>29350</v>
      </c>
    </row>
    <row r="20" spans="2:5" x14ac:dyDescent="0.3">
      <c r="B20" s="41" t="s">
        <v>31</v>
      </c>
      <c r="C20" s="12" t="s">
        <v>14</v>
      </c>
      <c r="D20" s="18">
        <v>18700</v>
      </c>
      <c r="E20" s="43">
        <v>13900</v>
      </c>
    </row>
    <row r="21" spans="2:5" x14ac:dyDescent="0.3">
      <c r="B21" s="41" t="s">
        <v>32</v>
      </c>
      <c r="C21" s="12" t="s">
        <v>40</v>
      </c>
      <c r="D21" s="18">
        <v>12400</v>
      </c>
      <c r="E21" s="43">
        <v>22500</v>
      </c>
    </row>
    <row r="22" spans="2:5" x14ac:dyDescent="0.3">
      <c r="B22" s="47" t="s">
        <v>28</v>
      </c>
      <c r="C22" s="48" t="s">
        <v>36</v>
      </c>
      <c r="D22" s="49">
        <v>10000</v>
      </c>
      <c r="E22" s="50">
        <v>10900</v>
      </c>
    </row>
  </sheetData>
  <phoneticPr fontId="2" type="noConversion"/>
  <conditionalFormatting sqref="B3:H10">
    <cfRule type="expression" dxfId="7" priority="1">
      <formula>$G3&gt;=40000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9"/>
  <sheetViews>
    <sheetView zoomScaleNormal="100" workbookViewId="0">
      <selection activeCell="I19" sqref="I19"/>
    </sheetView>
  </sheetViews>
  <sheetFormatPr defaultColWidth="9" defaultRowHeight="13.5" x14ac:dyDescent="0.3"/>
  <cols>
    <col min="1" max="1" width="1.625" style="1" customWidth="1"/>
    <col min="2" max="2" width="10.125" style="1" bestFit="1" customWidth="1"/>
    <col min="3" max="3" width="12.25" style="1" bestFit="1" customWidth="1"/>
    <col min="4" max="4" width="16.25" style="1" bestFit="1" customWidth="1"/>
    <col min="5" max="5" width="12.25" style="1" bestFit="1" customWidth="1"/>
    <col min="6" max="6" width="16.25" style="1" bestFit="1" customWidth="1"/>
    <col min="7" max="7" width="12.25" style="1" bestFit="1" customWidth="1"/>
    <col min="8" max="8" width="16.25" style="1" bestFit="1" customWidth="1"/>
    <col min="9" max="9" width="16.875" style="1" bestFit="1" customWidth="1"/>
    <col min="10" max="10" width="14.875" style="1" bestFit="1" customWidth="1"/>
    <col min="11" max="16384" width="9" style="1"/>
  </cols>
  <sheetData>
    <row r="1" spans="2:10" ht="19.5" customHeight="1" x14ac:dyDescent="0.3"/>
    <row r="2" spans="2:10" ht="19.5" customHeight="1" x14ac:dyDescent="0.3">
      <c r="B2" s="36"/>
      <c r="C2" s="35" t="s">
        <v>6</v>
      </c>
      <c r="D2" s="36"/>
      <c r="E2" s="36"/>
      <c r="F2" s="36"/>
      <c r="G2" s="36"/>
      <c r="H2" s="36"/>
      <c r="I2"/>
      <c r="J2"/>
    </row>
    <row r="3" spans="2:10" ht="19.5" customHeight="1" x14ac:dyDescent="0.3">
      <c r="B3" s="36"/>
      <c r="C3" s="60" t="s">
        <v>17</v>
      </c>
      <c r="D3" s="61"/>
      <c r="E3" s="60" t="s">
        <v>19</v>
      </c>
      <c r="F3" s="61"/>
      <c r="G3" s="60" t="s">
        <v>12</v>
      </c>
      <c r="H3" s="61"/>
      <c r="I3"/>
      <c r="J3"/>
    </row>
    <row r="4" spans="2:10" ht="19.5" customHeight="1" x14ac:dyDescent="0.3">
      <c r="B4" s="35" t="s">
        <v>21</v>
      </c>
      <c r="C4" s="37" t="s">
        <v>4</v>
      </c>
      <c r="D4" s="37" t="s">
        <v>43</v>
      </c>
      <c r="E4" s="37" t="s">
        <v>4</v>
      </c>
      <c r="F4" s="37" t="s">
        <v>43</v>
      </c>
      <c r="G4" s="37" t="s">
        <v>4</v>
      </c>
      <c r="H4" s="37" t="s">
        <v>43</v>
      </c>
      <c r="I4"/>
      <c r="J4"/>
    </row>
    <row r="5" spans="2:10" ht="19.5" customHeight="1" x14ac:dyDescent="0.3">
      <c r="B5" s="34" t="s">
        <v>44</v>
      </c>
      <c r="C5" s="24" t="s">
        <v>1</v>
      </c>
      <c r="D5" s="24" t="s">
        <v>1</v>
      </c>
      <c r="E5" s="24" t="s">
        <v>1</v>
      </c>
      <c r="F5" s="24" t="s">
        <v>1</v>
      </c>
      <c r="G5" s="24">
        <v>1</v>
      </c>
      <c r="H5" s="24">
        <v>13900</v>
      </c>
      <c r="I5"/>
      <c r="J5"/>
    </row>
    <row r="6" spans="2:10" ht="19.5" customHeight="1" x14ac:dyDescent="0.3">
      <c r="B6" s="34" t="s">
        <v>45</v>
      </c>
      <c r="C6" s="24">
        <v>2</v>
      </c>
      <c r="D6" s="24">
        <v>25700</v>
      </c>
      <c r="E6" s="24">
        <v>1</v>
      </c>
      <c r="F6" s="24">
        <v>9030</v>
      </c>
      <c r="G6" s="24">
        <v>2</v>
      </c>
      <c r="H6" s="24">
        <v>37025</v>
      </c>
      <c r="I6"/>
      <c r="J6"/>
    </row>
    <row r="7" spans="2:10" ht="19.5" customHeight="1" x14ac:dyDescent="0.3">
      <c r="B7" s="34" t="s">
        <v>46</v>
      </c>
      <c r="C7" s="24">
        <v>1</v>
      </c>
      <c r="D7" s="24">
        <v>10900</v>
      </c>
      <c r="E7" s="24">
        <v>1</v>
      </c>
      <c r="F7" s="24">
        <v>22500</v>
      </c>
      <c r="G7" s="24" t="s">
        <v>1</v>
      </c>
      <c r="H7" s="24" t="s">
        <v>1</v>
      </c>
      <c r="I7"/>
      <c r="J7"/>
    </row>
    <row r="8" spans="2:10" ht="19.5" customHeight="1" x14ac:dyDescent="0.3">
      <c r="B8" s="34" t="s">
        <v>0</v>
      </c>
      <c r="C8" s="24">
        <v>3</v>
      </c>
      <c r="D8" s="24">
        <v>20766.666666666668</v>
      </c>
      <c r="E8" s="24">
        <v>2</v>
      </c>
      <c r="F8" s="24">
        <v>15765</v>
      </c>
      <c r="G8" s="24">
        <v>3</v>
      </c>
      <c r="H8" s="24">
        <v>29316.666666666668</v>
      </c>
      <c r="I8"/>
      <c r="J8"/>
    </row>
    <row r="9" spans="2:10" ht="16.5" x14ac:dyDescent="0.3">
      <c r="B9"/>
      <c r="C9"/>
      <c r="D9"/>
      <c r="E9"/>
      <c r="F9"/>
      <c r="G9"/>
      <c r="H9"/>
      <c r="I9"/>
      <c r="J9"/>
    </row>
    <row r="10" spans="2:10" ht="16.5" x14ac:dyDescent="0.3">
      <c r="B10"/>
      <c r="C10"/>
      <c r="D10"/>
      <c r="E10"/>
      <c r="F10"/>
      <c r="G10"/>
      <c r="H10"/>
      <c r="I10"/>
      <c r="J10"/>
    </row>
    <row r="11" spans="2:10" ht="16.5" x14ac:dyDescent="0.3">
      <c r="B11"/>
      <c r="C11"/>
      <c r="D11"/>
      <c r="E11"/>
      <c r="F11"/>
      <c r="G11"/>
      <c r="H11"/>
      <c r="I11"/>
      <c r="J11"/>
    </row>
    <row r="12" spans="2:10" ht="16.5" x14ac:dyDescent="0.3">
      <c r="B12"/>
      <c r="C12"/>
      <c r="D12"/>
      <c r="E12"/>
      <c r="F12"/>
      <c r="G12"/>
      <c r="H12"/>
      <c r="I12"/>
      <c r="J12"/>
    </row>
    <row r="13" spans="2:10" ht="16.5" x14ac:dyDescent="0.3">
      <c r="B13"/>
      <c r="C13"/>
      <c r="D13"/>
      <c r="E13"/>
      <c r="F13"/>
      <c r="G13"/>
      <c r="H13"/>
      <c r="I13"/>
      <c r="J13"/>
    </row>
    <row r="14" spans="2:10" ht="16.5" x14ac:dyDescent="0.3">
      <c r="B14"/>
      <c r="C14"/>
      <c r="D14"/>
    </row>
    <row r="15" spans="2:10" ht="16.5" x14ac:dyDescent="0.3">
      <c r="B15"/>
      <c r="C15"/>
      <c r="D15"/>
    </row>
    <row r="16" spans="2:10" ht="16.5" x14ac:dyDescent="0.3">
      <c r="B16"/>
      <c r="C16"/>
      <c r="D16"/>
    </row>
    <row r="17" spans="2:4" ht="16.5" x14ac:dyDescent="0.3">
      <c r="B17"/>
      <c r="C17"/>
      <c r="D17"/>
    </row>
    <row r="18" spans="2:4" ht="16.5" x14ac:dyDescent="0.3">
      <c r="B18"/>
      <c r="C18"/>
      <c r="D18"/>
    </row>
    <row r="19" spans="2:4" ht="16.5" x14ac:dyDescent="0.3">
      <c r="B19"/>
      <c r="C19"/>
      <c r="D19"/>
    </row>
  </sheetData>
  <mergeCells count="3">
    <mergeCell ref="E3:F3"/>
    <mergeCell ref="G3:H3"/>
    <mergeCell ref="C3:D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분류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KPC</cp:lastModifiedBy>
  <dcterms:created xsi:type="dcterms:W3CDTF">2019-10-10T06:12:49Z</dcterms:created>
  <dcterms:modified xsi:type="dcterms:W3CDTF">2024-04-13T03:06:08Z</dcterms:modified>
</cp:coreProperties>
</file>